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ba788885986856/Documents/Agendas/2026/"/>
    </mc:Choice>
  </mc:AlternateContent>
  <xr:revisionPtr revIDLastSave="45" documentId="8_{AC4C39F8-4321-4070-A6AA-6810A6BBE7E6}" xr6:coauthVersionLast="47" xr6:coauthVersionMax="47" xr10:uidLastSave="{933971A6-29DD-46E2-B76D-F847BF13CE76}"/>
  <bookViews>
    <workbookView xWindow="-108" yWindow="-108" windowWidth="23256" windowHeight="12456" activeTab="1" xr2:uid="{2DC50283-35EB-43A6-82AD-7AA2BD1D7C35}"/>
  </bookViews>
  <sheets>
    <sheet name="Cash Book" sheetId="1" r:id="rId1"/>
    <sheet name="Rec" sheetId="2" r:id="rId2"/>
  </sheets>
  <externalReferences>
    <externalReference r:id="rId3"/>
    <externalReference r:id="rId4"/>
  </externalReferences>
  <definedNames>
    <definedName name="_xlnm.Print_Area" localSheetId="0">'Cash Book'!$A$2:$I$92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G35" i="2"/>
  <c r="G30" i="2"/>
  <c r="G13" i="2"/>
  <c r="A75" i="1" l="1"/>
  <c r="A74" i="1"/>
  <c r="A73" i="1"/>
  <c r="A72" i="1"/>
  <c r="A71" i="1"/>
  <c r="A70" i="1"/>
  <c r="A69" i="1"/>
  <c r="A68" i="1"/>
  <c r="A44" i="1"/>
  <c r="A43" i="1"/>
  <c r="A42" i="1"/>
  <c r="A41" i="1"/>
  <c r="A40" i="1"/>
  <c r="A38" i="1"/>
  <c r="A37" i="1"/>
  <c r="A36" i="1"/>
  <c r="A35" i="1"/>
  <c r="A34" i="1"/>
  <c r="A33" i="1"/>
  <c r="A31" i="1"/>
</calcChain>
</file>

<file path=xl/sharedStrings.xml><?xml version="1.0" encoding="utf-8"?>
<sst xmlns="http://schemas.openxmlformats.org/spreadsheetml/2006/main" count="218" uniqueCount="169">
  <si>
    <t>DATE (dd/mm/yyyy)</t>
  </si>
  <si>
    <t>TRANSACTION</t>
  </si>
  <si>
    <t>REFERENCE</t>
  </si>
  <si>
    <t>CODE</t>
  </si>
  <si>
    <t>DEPOSITS</t>
  </si>
  <si>
    <t>PAYMENTS</t>
  </si>
  <si>
    <t>NET</t>
  </si>
  <si>
    <t xml:space="preserve">Amount </t>
  </si>
  <si>
    <t>BALANCE</t>
  </si>
  <si>
    <t>BROUGHT FORWARD</t>
  </si>
  <si>
    <t>Amazon card payment</t>
  </si>
  <si>
    <t>1/25</t>
  </si>
  <si>
    <t>13</t>
  </si>
  <si>
    <t>Interest</t>
  </si>
  <si>
    <t>Play Area Equipment Refund</t>
  </si>
  <si>
    <t>Bank Service Charge</t>
  </si>
  <si>
    <t>2/25</t>
  </si>
  <si>
    <t>17</t>
  </si>
  <si>
    <t>Microsoft Annual Subscription</t>
  </si>
  <si>
    <t>3/25</t>
  </si>
  <si>
    <t>18</t>
  </si>
  <si>
    <t>Wiltshire Council Precept 1</t>
  </si>
  <si>
    <t>1</t>
  </si>
  <si>
    <t>Grant - Heytesbury Social</t>
  </si>
  <si>
    <t>4/25</t>
  </si>
  <si>
    <t>7</t>
  </si>
  <si>
    <t>HR Support</t>
  </si>
  <si>
    <t>5/25</t>
  </si>
  <si>
    <t>9</t>
  </si>
  <si>
    <t>Hospital of St John room hire</t>
  </si>
  <si>
    <t>6/25</t>
  </si>
  <si>
    <t>11</t>
  </si>
  <si>
    <t>Locum Clerk (March wage)</t>
  </si>
  <si>
    <t>7/25</t>
  </si>
  <si>
    <t>16</t>
  </si>
  <si>
    <t>Wiltshire Association of Local Clerks Subscription</t>
  </si>
  <si>
    <t>8/25</t>
  </si>
  <si>
    <t>Expenses</t>
  </si>
  <si>
    <t>9/25</t>
  </si>
  <si>
    <t>HMRC</t>
  </si>
  <si>
    <t>10/25</t>
  </si>
  <si>
    <t>11/25</t>
  </si>
  <si>
    <t>Amazon card refund</t>
  </si>
  <si>
    <t>Village hall hire</t>
  </si>
  <si>
    <t>12/25</t>
  </si>
  <si>
    <t xml:space="preserve">Play Area Equipment </t>
  </si>
  <si>
    <t>13/25</t>
  </si>
  <si>
    <t>Locum Clerk (April wage)</t>
  </si>
  <si>
    <t>14/25</t>
  </si>
  <si>
    <t>15/25</t>
  </si>
  <si>
    <t>16/25</t>
  </si>
  <si>
    <t>Insurance</t>
  </si>
  <si>
    <t>17/25</t>
  </si>
  <si>
    <t>Auditing Solutions</t>
  </si>
  <si>
    <t>18/25</t>
  </si>
  <si>
    <t>WALC Councillor training</t>
  </si>
  <si>
    <t>19/25</t>
  </si>
  <si>
    <t>20/25</t>
  </si>
  <si>
    <t>21/25</t>
  </si>
  <si>
    <t>Locum Clerk (May wage)</t>
  </si>
  <si>
    <t>22/25</t>
  </si>
  <si>
    <t>NOTEBOOKS2GO - PC repair</t>
  </si>
  <si>
    <t>23/25</t>
  </si>
  <si>
    <t>24/25</t>
  </si>
  <si>
    <t>25/25</t>
  </si>
  <si>
    <t>Neat n Tidy</t>
  </si>
  <si>
    <t>26/25</t>
  </si>
  <si>
    <t>Locum Clerk (June)</t>
  </si>
  <si>
    <t>27/25</t>
  </si>
  <si>
    <t>28/25</t>
  </si>
  <si>
    <t>Lloyds Compensation</t>
  </si>
  <si>
    <t>Locum Clerk (July pay) Includes back pay + Home allowance expenses</t>
  </si>
  <si>
    <t>29/25</t>
  </si>
  <si>
    <t>30/25</t>
  </si>
  <si>
    <t>Registration &amp; Exam Fees - New Routine Inspectors</t>
  </si>
  <si>
    <t>31/25</t>
  </si>
  <si>
    <t>Printer Ink</t>
  </si>
  <si>
    <t>32/25</t>
  </si>
  <si>
    <t>33/25</t>
  </si>
  <si>
    <t>WILTSHIRE COUNCIL PRECEPT 2</t>
  </si>
  <si>
    <t>KENNEDYS LAW LLP (solicitors)</t>
  </si>
  <si>
    <t>34/25</t>
  </si>
  <si>
    <t>35/25</t>
  </si>
  <si>
    <t>CPRE subs</t>
  </si>
  <si>
    <t>36/35</t>
  </si>
  <si>
    <t>ROSPA</t>
  </si>
  <si>
    <t>37/27</t>
  </si>
  <si>
    <t>38/25</t>
  </si>
  <si>
    <t>Locum Clerk (August)</t>
  </si>
  <si>
    <t>39/25</t>
  </si>
  <si>
    <t>40/25</t>
  </si>
  <si>
    <t>Locum Clerk (Sept)</t>
  </si>
  <si>
    <t>41/25</t>
  </si>
  <si>
    <t>VAT Returns</t>
  </si>
  <si>
    <t>CPRE WILTSHIRE BKVC</t>
  </si>
  <si>
    <t>WILTSHIRE COUNCIL ELECTIONS HEYTESBURY</t>
  </si>
  <si>
    <t>42/25</t>
  </si>
  <si>
    <t>WILTSHIRE COUNCILELECTIONS KNOOK</t>
  </si>
  <si>
    <t>43/25</t>
  </si>
  <si>
    <t>Playarea Equipment</t>
  </si>
  <si>
    <t>44/25</t>
  </si>
  <si>
    <t>Refund (ROSPA)</t>
  </si>
  <si>
    <t>45/25</t>
  </si>
  <si>
    <t>Play Area Equipment</t>
  </si>
  <si>
    <t>46/25</t>
  </si>
  <si>
    <t>Locum Clerk (Oct)</t>
  </si>
  <si>
    <t>47/25</t>
  </si>
  <si>
    <t>48/25</t>
  </si>
  <si>
    <t xml:space="preserve">BANK SERVICE CHARGES </t>
  </si>
  <si>
    <t>49/25</t>
  </si>
  <si>
    <t>Dog Waste bags</t>
  </si>
  <si>
    <t>50/25</t>
  </si>
  <si>
    <t>WILTSHIRE COUNCIL REFUND</t>
  </si>
  <si>
    <t xml:space="preserve">HARLING IT SERVICE </t>
  </si>
  <si>
    <t>51/25</t>
  </si>
  <si>
    <t>Locum Clerk (Nov)</t>
  </si>
  <si>
    <t>52/25</t>
  </si>
  <si>
    <t>ICO Subs</t>
  </si>
  <si>
    <t>53/25</t>
  </si>
  <si>
    <t>54/25</t>
  </si>
  <si>
    <t>HOSPITAL OF ST JOHN room hire</t>
  </si>
  <si>
    <t>55/25</t>
  </si>
  <si>
    <t>56/25</t>
  </si>
  <si>
    <t>WALC Clerk training</t>
  </si>
  <si>
    <t>57/25</t>
  </si>
  <si>
    <t>58/25</t>
  </si>
  <si>
    <t>CHAIRMANS ALLOWANCE</t>
  </si>
  <si>
    <t>59/25</t>
  </si>
  <si>
    <t>BANK SERVICE CHARGES</t>
  </si>
  <si>
    <t>60/25</t>
  </si>
  <si>
    <t>61/25</t>
  </si>
  <si>
    <t>Locum Clerk (Dec)</t>
  </si>
  <si>
    <t>62/26</t>
  </si>
  <si>
    <t xml:space="preserve">HMRC </t>
  </si>
  <si>
    <t>PC Mobile</t>
  </si>
  <si>
    <t>63/26</t>
  </si>
  <si>
    <t>3</t>
  </si>
  <si>
    <t>64/26</t>
  </si>
  <si>
    <t>Parish Clerk</t>
  </si>
  <si>
    <t>65/26</t>
  </si>
  <si>
    <t>66/26</t>
  </si>
  <si>
    <t>19</t>
  </si>
  <si>
    <t>Bank Service Charges</t>
  </si>
  <si>
    <t>67/26</t>
  </si>
  <si>
    <t>68/26</t>
  </si>
  <si>
    <t>70/26</t>
  </si>
  <si>
    <t xml:space="preserve">Name authority: </t>
  </si>
  <si>
    <t>Heytesbury Imber &amp; Knook PC</t>
  </si>
  <si>
    <t xml:space="preserve">Bank Reconciliation </t>
  </si>
  <si>
    <t>Date:</t>
  </si>
  <si>
    <t>Prepared by (Name and Role):</t>
  </si>
  <si>
    <t>Sarah Vesey-Thompson,  Clerk &amp; RFO</t>
  </si>
  <si>
    <t>Approved by:</t>
  </si>
  <si>
    <t>Cllr s Buttenshaw</t>
  </si>
  <si>
    <t>£</t>
  </si>
  <si>
    <t>Balance per bank statements @ 31.12.25</t>
  </si>
  <si>
    <t>Current Account</t>
  </si>
  <si>
    <t>HIK</t>
  </si>
  <si>
    <t>Savings Account</t>
  </si>
  <si>
    <t>Less: outstanding items @ 31.01.2026</t>
  </si>
  <si>
    <t>Locum clerk (Dec)</t>
  </si>
  <si>
    <t>Room hire</t>
  </si>
  <si>
    <t>Dec/January Pay</t>
  </si>
  <si>
    <t>Clerk training</t>
  </si>
  <si>
    <t>Bank charges</t>
  </si>
  <si>
    <t>Add: outstanding income @ 01.01.2026</t>
  </si>
  <si>
    <t xml:space="preserve">Interest </t>
  </si>
  <si>
    <t>Net balance @ 31.01.2026</t>
  </si>
  <si>
    <t>Balance per bank statements @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</si>
</sst>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3" formatCode="_-* #,##0.00_-;\-* #,##0.00_-;_-* &quot;-&quot;??_-;_-@_-"/>
    <numFmt numFmtId="164" formatCode="_-* #,##0.0_-;\-* #,##0.0_-;_-* &quot;-&quot;??_-;_-@_-"/>
    <numFmt numFmtId="165" formatCode="&quot;£&quot;#,##0.00"/>
    <numFmt numFmtId="166" formatCode="#,##0.00;\(#,##0.00\)"/>
    <numFmt numFmtId="167" formatCode="#,##0.00_ ;\(#,##0.00\);_-* &quot;-&quot;??_-"/>
    <numFmt numFmtId="168" formatCode="#,##0.00_ ;\-#,##0.00\ 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sz val="10.5"/>
      <color theme="1"/>
      <name val="Arial"/>
      <family val="2"/>
    </font>
    <font>
      <sz val="11"/>
      <color theme="1"/>
      <name val="Arial"/>
      <family val="2"/>
    </font>
    <font>
      <sz val="12"/>
      <color rgb="FF333333"/>
      <name val="Times New Roman"/>
      <family val="1"/>
    </font>
    <font>
      <b/>
      <sz val="10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14" fontId="1" fillId="0" borderId="0" xfId="0" applyNumberFormat="1" applyFont="1" applyAlignment="1" applyProtection="1">
      <alignment horizontal="left" indent="1"/>
      <protection locked="0"/>
    </xf>
    <xf numFmtId="14" fontId="1" fillId="0" borderId="0" xfId="0" applyNumberFormat="1" applyFont="1" applyAlignment="1">
      <alignment horizontal="left" inden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164" fontId="4" fillId="0" borderId="0" xfId="1" applyNumberFormat="1" applyFont="1" applyAlignment="1">
      <alignment horizontal="right"/>
    </xf>
    <xf numFmtId="14" fontId="4" fillId="2" borderId="0" xfId="0" applyNumberFormat="1" applyFont="1" applyFill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164" fontId="7" fillId="0" borderId="0" xfId="1" applyNumberFormat="1" applyFont="1" applyAlignment="1">
      <alignment horizontal="right"/>
    </xf>
    <xf numFmtId="0" fontId="4" fillId="0" borderId="4" xfId="0" applyFont="1" applyBorder="1"/>
    <xf numFmtId="0" fontId="4" fillId="2" borderId="4" xfId="0" applyFont="1" applyFill="1" applyBorder="1"/>
    <xf numFmtId="8" fontId="4" fillId="2" borderId="4" xfId="1" applyNumberFormat="1" applyFont="1" applyFill="1" applyBorder="1" applyAlignment="1">
      <alignment horizontal="right"/>
    </xf>
    <xf numFmtId="165" fontId="4" fillId="2" borderId="4" xfId="1" applyNumberFormat="1" applyFont="1" applyFill="1" applyBorder="1" applyAlignment="1">
      <alignment horizontal="right"/>
    </xf>
    <xf numFmtId="164" fontId="4" fillId="2" borderId="4" xfId="1" applyNumberFormat="1" applyFont="1" applyFill="1" applyBorder="1" applyAlignment="1">
      <alignment horizontal="right"/>
    </xf>
    <xf numFmtId="0" fontId="4" fillId="0" borderId="5" xfId="0" applyFont="1" applyBorder="1"/>
    <xf numFmtId="0" fontId="4" fillId="2" borderId="5" xfId="0" applyFont="1" applyFill="1" applyBorder="1"/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43" fontId="4" fillId="0" borderId="0" xfId="1" applyFont="1" applyBorder="1" applyAlignment="1">
      <alignment horizontal="right"/>
    </xf>
    <xf numFmtId="166" fontId="4" fillId="0" borderId="0" xfId="1" applyNumberFormat="1" applyFont="1" applyAlignment="1">
      <alignment horizontal="right"/>
    </xf>
    <xf numFmtId="166" fontId="4" fillId="2" borderId="4" xfId="1" applyNumberFormat="1" applyFont="1" applyFill="1" applyBorder="1" applyAlignment="1">
      <alignment horizontal="right"/>
    </xf>
    <xf numFmtId="0" fontId="4" fillId="2" borderId="0" xfId="0" applyFont="1" applyFill="1"/>
    <xf numFmtId="166" fontId="4" fillId="2" borderId="0" xfId="1" applyNumberFormat="1" applyFont="1" applyFill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7" fontId="4" fillId="0" borderId="0" xfId="1" applyNumberFormat="1" applyFont="1" applyAlignment="1">
      <alignment horizontal="right"/>
    </xf>
    <xf numFmtId="43" fontId="4" fillId="2" borderId="4" xfId="1" applyFont="1" applyFill="1" applyBorder="1" applyAlignment="1">
      <alignment horizontal="right"/>
    </xf>
    <xf numFmtId="168" fontId="4" fillId="2" borderId="4" xfId="1" applyNumberFormat="1" applyFont="1" applyFill="1" applyBorder="1" applyAlignment="1">
      <alignment horizontal="right"/>
    </xf>
    <xf numFmtId="168" fontId="4" fillId="0" borderId="6" xfId="1" applyNumberFormat="1" applyFont="1" applyBorder="1" applyAlignment="1">
      <alignment horizontal="right"/>
    </xf>
    <xf numFmtId="43" fontId="7" fillId="0" borderId="7" xfId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lerk\AppData\Local\Temp\6e898d7e-f615-4f97-81b9-0364b91f724e_HEY_SEPT.zip.24e\00085129_20252718_0909.csv" TargetMode="External"/><Relationship Id="rId1" Type="http://schemas.openxmlformats.org/officeDocument/2006/relationships/externalLinkPath" Target="file:///C:\Users\Clerk\AppData\Local\Temp\6e898d7e-f615-4f97-81b9-0364b91f724e_HEY_SEPT.zip.24e\00085129_20252718_0909.csv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lerk\AppData\Local\Microsoft\Windows\INetCache\Content.Outlook\IJQ3HDZ2\Export_Spreadsheet.csv" TargetMode="External"/><Relationship Id="rId1" Type="http://schemas.openxmlformats.org/officeDocument/2006/relationships/externalLinkPath" Target="file:///C:\Users\Clerk\AppData\Local\Microsoft\Windows\INetCache\Content.Outlook\IJQ3HDZ2\Export_Spreadsheet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085129_20252718_0909"/>
    </sheetNames>
    <sheetDataSet>
      <sheetData sheetId="0" refreshError="1">
        <row r="2">
          <cell r="A2">
            <v>45839</v>
          </cell>
        </row>
        <row r="3">
          <cell r="A3">
            <v>45859</v>
          </cell>
        </row>
        <row r="4">
          <cell r="A4">
            <v>45866</v>
          </cell>
        </row>
        <row r="5">
          <cell r="A5">
            <v>45868</v>
          </cell>
        </row>
        <row r="6">
          <cell r="A6">
            <v>45870</v>
          </cell>
        </row>
        <row r="7">
          <cell r="A7">
            <v>45873</v>
          </cell>
        </row>
        <row r="8">
          <cell r="A8">
            <v>45873</v>
          </cell>
        </row>
        <row r="9">
          <cell r="A9">
            <v>45880</v>
          </cell>
        </row>
        <row r="10">
          <cell r="A10">
            <v>45882</v>
          </cell>
        </row>
        <row r="11">
          <cell r="A11">
            <v>45901</v>
          </cell>
        </row>
        <row r="12">
          <cell r="A12">
            <v>45904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_Spreadsheet"/>
    </sheetNames>
    <sheetDataSet>
      <sheetData sheetId="0" refreshError="1">
        <row r="3">
          <cell r="A3">
            <v>45985</v>
          </cell>
        </row>
        <row r="4">
          <cell r="A4">
            <v>45988</v>
          </cell>
        </row>
        <row r="5">
          <cell r="A5">
            <v>45988</v>
          </cell>
        </row>
        <row r="6">
          <cell r="A6">
            <v>45989</v>
          </cell>
        </row>
        <row r="7">
          <cell r="A7">
            <v>45989</v>
          </cell>
        </row>
        <row r="8">
          <cell r="A8">
            <v>45989</v>
          </cell>
        </row>
        <row r="9">
          <cell r="A9">
            <v>45992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10DC-0C23-49DC-8C1A-34814F976558}">
  <sheetPr>
    <pageSetUpPr fitToPage="1"/>
  </sheetPr>
  <dimension ref="A1:I92"/>
  <sheetViews>
    <sheetView topLeftCell="A78" workbookViewId="0">
      <selection activeCell="B99" sqref="B99"/>
    </sheetView>
  </sheetViews>
  <sheetFormatPr defaultRowHeight="14.4" x14ac:dyDescent="0.3"/>
  <cols>
    <col min="1" max="1" width="13.44140625" customWidth="1"/>
    <col min="2" max="2" width="56.44140625" customWidth="1"/>
    <col min="3" max="3" width="12.6640625" customWidth="1"/>
    <col min="5" max="5" width="8.88671875" customWidth="1"/>
    <col min="6" max="6" width="11.77734375" customWidth="1"/>
    <col min="9" max="9" width="8.88671875" customWidth="1"/>
  </cols>
  <sheetData>
    <row r="1" spans="1:9" ht="18" customHeight="1" x14ac:dyDescent="0.3"/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s="1">
        <v>45748</v>
      </c>
      <c r="B3" t="s">
        <v>9</v>
      </c>
      <c r="I3">
        <v>15928.19</v>
      </c>
    </row>
    <row r="4" spans="1:9" x14ac:dyDescent="0.3">
      <c r="A4" s="1">
        <v>45750</v>
      </c>
      <c r="B4" t="s">
        <v>10</v>
      </c>
      <c r="C4" t="s">
        <v>11</v>
      </c>
      <c r="D4" t="s">
        <v>12</v>
      </c>
      <c r="F4">
        <v>24.97</v>
      </c>
      <c r="I4">
        <v>15903.220000000001</v>
      </c>
    </row>
    <row r="5" spans="1:9" x14ac:dyDescent="0.3">
      <c r="A5" s="1">
        <v>45756</v>
      </c>
      <c r="B5" t="s">
        <v>13</v>
      </c>
      <c r="D5">
        <v>3</v>
      </c>
      <c r="E5">
        <v>12.65</v>
      </c>
      <c r="I5">
        <v>15915.87</v>
      </c>
    </row>
    <row r="6" spans="1:9" x14ac:dyDescent="0.3">
      <c r="A6" s="1">
        <v>45763</v>
      </c>
      <c r="B6" t="s">
        <v>14</v>
      </c>
      <c r="D6">
        <v>14</v>
      </c>
      <c r="E6">
        <v>280.8</v>
      </c>
      <c r="I6">
        <v>16196.67</v>
      </c>
    </row>
    <row r="7" spans="1:9" x14ac:dyDescent="0.3">
      <c r="A7" s="1">
        <v>45769</v>
      </c>
      <c r="B7" t="s">
        <v>15</v>
      </c>
      <c r="C7" t="s">
        <v>16</v>
      </c>
      <c r="D7" t="s">
        <v>17</v>
      </c>
      <c r="F7">
        <v>4.25</v>
      </c>
      <c r="I7">
        <v>16192.42</v>
      </c>
    </row>
    <row r="8" spans="1:9" x14ac:dyDescent="0.3">
      <c r="A8" s="1">
        <v>45769</v>
      </c>
      <c r="B8" t="s">
        <v>18</v>
      </c>
      <c r="C8" t="s">
        <v>19</v>
      </c>
      <c r="D8" t="s">
        <v>20</v>
      </c>
      <c r="F8">
        <v>84.99</v>
      </c>
      <c r="G8">
        <v>70.83</v>
      </c>
      <c r="H8">
        <v>14.16</v>
      </c>
      <c r="I8">
        <v>16107.43</v>
      </c>
    </row>
    <row r="9" spans="1:9" x14ac:dyDescent="0.3">
      <c r="A9" s="1">
        <v>45770</v>
      </c>
      <c r="B9" t="s">
        <v>21</v>
      </c>
      <c r="D9" t="s">
        <v>22</v>
      </c>
      <c r="E9">
        <v>10800</v>
      </c>
      <c r="I9">
        <v>26907.43</v>
      </c>
    </row>
    <row r="10" spans="1:9" x14ac:dyDescent="0.3">
      <c r="A10" s="1">
        <v>45775</v>
      </c>
      <c r="B10" t="s">
        <v>23</v>
      </c>
      <c r="C10" t="s">
        <v>24</v>
      </c>
      <c r="D10" t="s">
        <v>25</v>
      </c>
      <c r="F10">
        <v>250</v>
      </c>
      <c r="I10">
        <v>26657.43</v>
      </c>
    </row>
    <row r="11" spans="1:9" x14ac:dyDescent="0.3">
      <c r="A11" s="1">
        <v>45777</v>
      </c>
      <c r="B11" t="s">
        <v>26</v>
      </c>
      <c r="C11" t="s">
        <v>27</v>
      </c>
      <c r="D11" t="s">
        <v>28</v>
      </c>
      <c r="F11">
        <v>229.63</v>
      </c>
      <c r="G11">
        <v>182.4</v>
      </c>
      <c r="H11">
        <v>36.479999999999997</v>
      </c>
      <c r="I11">
        <v>26427.8</v>
      </c>
    </row>
    <row r="12" spans="1:9" x14ac:dyDescent="0.3">
      <c r="A12" s="1">
        <v>45777</v>
      </c>
      <c r="B12" t="s">
        <v>29</v>
      </c>
      <c r="C12" t="s">
        <v>30</v>
      </c>
      <c r="D12" t="s">
        <v>31</v>
      </c>
      <c r="F12">
        <v>20</v>
      </c>
      <c r="I12">
        <v>26407.8</v>
      </c>
    </row>
    <row r="13" spans="1:9" x14ac:dyDescent="0.3">
      <c r="A13" s="1">
        <v>45777</v>
      </c>
      <c r="B13" t="s">
        <v>32</v>
      </c>
      <c r="C13" t="s">
        <v>33</v>
      </c>
      <c r="D13" t="s">
        <v>34</v>
      </c>
      <c r="F13">
        <v>474.88</v>
      </c>
      <c r="I13">
        <v>25932.92</v>
      </c>
    </row>
    <row r="14" spans="1:9" x14ac:dyDescent="0.3">
      <c r="A14" s="1">
        <v>45777</v>
      </c>
      <c r="B14" t="s">
        <v>35</v>
      </c>
      <c r="C14" t="s">
        <v>36</v>
      </c>
      <c r="D14" t="s">
        <v>20</v>
      </c>
      <c r="F14">
        <v>358.55</v>
      </c>
      <c r="G14">
        <v>298.79000000000002</v>
      </c>
      <c r="H14">
        <v>59.76</v>
      </c>
      <c r="I14">
        <v>25574.37</v>
      </c>
    </row>
    <row r="15" spans="1:9" x14ac:dyDescent="0.3">
      <c r="A15" s="1">
        <v>45786</v>
      </c>
      <c r="B15" t="s">
        <v>13</v>
      </c>
      <c r="D15">
        <v>3</v>
      </c>
      <c r="E15">
        <v>10.55</v>
      </c>
      <c r="I15">
        <v>25584.92</v>
      </c>
    </row>
    <row r="16" spans="1:9" x14ac:dyDescent="0.3">
      <c r="A16" s="1">
        <v>45796</v>
      </c>
      <c r="B16" t="s">
        <v>37</v>
      </c>
      <c r="C16" t="s">
        <v>38</v>
      </c>
      <c r="D16">
        <v>13</v>
      </c>
      <c r="F16">
        <v>15.49</v>
      </c>
      <c r="I16">
        <v>25569.429999999997</v>
      </c>
    </row>
    <row r="17" spans="1:9" x14ac:dyDescent="0.3">
      <c r="A17" s="1">
        <v>45796</v>
      </c>
      <c r="B17" t="s">
        <v>39</v>
      </c>
      <c r="C17" t="s">
        <v>40</v>
      </c>
      <c r="D17">
        <v>16</v>
      </c>
      <c r="F17">
        <v>293.07</v>
      </c>
      <c r="I17">
        <v>25276.359999999997</v>
      </c>
    </row>
    <row r="18" spans="1:9" x14ac:dyDescent="0.3">
      <c r="A18" s="1">
        <v>45797</v>
      </c>
      <c r="B18" t="s">
        <v>15</v>
      </c>
      <c r="C18" t="s">
        <v>41</v>
      </c>
      <c r="D18">
        <v>17</v>
      </c>
      <c r="F18">
        <v>4.25</v>
      </c>
      <c r="I18">
        <v>25272.109999999997</v>
      </c>
    </row>
    <row r="19" spans="1:9" x14ac:dyDescent="0.3">
      <c r="A19" s="1">
        <v>45797</v>
      </c>
      <c r="B19" t="s">
        <v>42</v>
      </c>
      <c r="D19">
        <v>13</v>
      </c>
      <c r="E19">
        <v>24.97</v>
      </c>
      <c r="I19">
        <v>25297.079999999998</v>
      </c>
    </row>
    <row r="20" spans="1:9" x14ac:dyDescent="0.3">
      <c r="A20" s="1">
        <v>45804</v>
      </c>
      <c r="B20" t="s">
        <v>43</v>
      </c>
      <c r="C20" t="s">
        <v>44</v>
      </c>
      <c r="D20">
        <v>11</v>
      </c>
      <c r="F20">
        <v>12</v>
      </c>
      <c r="I20">
        <v>25285.079999999998</v>
      </c>
    </row>
    <row r="21" spans="1:9" x14ac:dyDescent="0.3">
      <c r="A21" s="1">
        <v>45804</v>
      </c>
      <c r="B21" t="s">
        <v>45</v>
      </c>
      <c r="C21" t="s">
        <v>46</v>
      </c>
      <c r="D21">
        <v>14</v>
      </c>
      <c r="F21">
        <v>369.6</v>
      </c>
      <c r="G21">
        <v>308</v>
      </c>
      <c r="H21">
        <v>61.6</v>
      </c>
      <c r="I21">
        <v>24915.48</v>
      </c>
    </row>
    <row r="22" spans="1:9" x14ac:dyDescent="0.3">
      <c r="A22" s="1">
        <v>45805</v>
      </c>
      <c r="B22" t="s">
        <v>47</v>
      </c>
      <c r="C22" t="s">
        <v>48</v>
      </c>
      <c r="D22">
        <v>16</v>
      </c>
      <c r="F22">
        <v>652.96</v>
      </c>
      <c r="I22">
        <v>24262.52</v>
      </c>
    </row>
    <row r="23" spans="1:9" x14ac:dyDescent="0.3">
      <c r="A23" s="1">
        <v>45807</v>
      </c>
      <c r="B23" t="s">
        <v>26</v>
      </c>
      <c r="C23" t="s">
        <v>49</v>
      </c>
      <c r="D23">
        <v>9</v>
      </c>
      <c r="F23">
        <v>229.63</v>
      </c>
      <c r="G23">
        <v>182.4</v>
      </c>
      <c r="H23">
        <v>36.479999999999997</v>
      </c>
      <c r="I23">
        <v>24032.89</v>
      </c>
    </row>
    <row r="24" spans="1:9" x14ac:dyDescent="0.3">
      <c r="A24" s="1">
        <v>45807</v>
      </c>
      <c r="B24" t="s">
        <v>15</v>
      </c>
      <c r="C24" t="s">
        <v>50</v>
      </c>
      <c r="D24">
        <v>17</v>
      </c>
      <c r="F24">
        <v>4.25</v>
      </c>
      <c r="I24">
        <v>24028.639999999999</v>
      </c>
    </row>
    <row r="25" spans="1:9" x14ac:dyDescent="0.3">
      <c r="A25" s="1">
        <v>45810</v>
      </c>
      <c r="B25" t="s">
        <v>51</v>
      </c>
      <c r="C25" t="s">
        <v>52</v>
      </c>
      <c r="D25">
        <v>9</v>
      </c>
      <c r="F25">
        <v>914.92</v>
      </c>
      <c r="G25">
        <v>816.89</v>
      </c>
      <c r="H25">
        <v>93.03</v>
      </c>
      <c r="I25">
        <v>23113.72</v>
      </c>
    </row>
    <row r="26" spans="1:9" x14ac:dyDescent="0.3">
      <c r="A26" s="1">
        <v>45819</v>
      </c>
      <c r="B26" t="s">
        <v>53</v>
      </c>
      <c r="C26" t="s">
        <v>54</v>
      </c>
      <c r="D26">
        <v>5</v>
      </c>
      <c r="F26">
        <v>420</v>
      </c>
      <c r="G26">
        <v>350</v>
      </c>
      <c r="H26">
        <v>70</v>
      </c>
      <c r="I26">
        <v>22693.72</v>
      </c>
    </row>
    <row r="27" spans="1:9" x14ac:dyDescent="0.3">
      <c r="A27" s="1">
        <v>45819</v>
      </c>
      <c r="B27" t="s">
        <v>55</v>
      </c>
      <c r="C27" t="s">
        <v>56</v>
      </c>
      <c r="D27">
        <v>19</v>
      </c>
      <c r="F27">
        <v>48</v>
      </c>
      <c r="G27">
        <v>40</v>
      </c>
      <c r="H27">
        <v>8</v>
      </c>
      <c r="I27">
        <v>22645.72</v>
      </c>
    </row>
    <row r="28" spans="1:9" x14ac:dyDescent="0.3">
      <c r="A28" s="1">
        <v>45817</v>
      </c>
      <c r="B28" t="s">
        <v>13</v>
      </c>
      <c r="D28">
        <v>3</v>
      </c>
      <c r="E28">
        <v>10.26</v>
      </c>
      <c r="I28">
        <v>22655.98</v>
      </c>
    </row>
    <row r="29" spans="1:9" x14ac:dyDescent="0.3">
      <c r="A29" s="1">
        <v>45838</v>
      </c>
      <c r="B29" t="s">
        <v>26</v>
      </c>
      <c r="C29" t="s">
        <v>57</v>
      </c>
      <c r="D29">
        <v>9</v>
      </c>
      <c r="F29">
        <v>229.63</v>
      </c>
      <c r="G29">
        <v>182.4</v>
      </c>
      <c r="H29">
        <v>36.479999999999997</v>
      </c>
      <c r="I29">
        <v>22426.35</v>
      </c>
    </row>
    <row r="30" spans="1:9" x14ac:dyDescent="0.3">
      <c r="A30" s="1">
        <v>45838</v>
      </c>
      <c r="B30" t="s">
        <v>15</v>
      </c>
      <c r="C30" t="s">
        <v>58</v>
      </c>
      <c r="D30">
        <v>17</v>
      </c>
      <c r="F30">
        <v>4.25</v>
      </c>
      <c r="I30">
        <v>22422.1</v>
      </c>
    </row>
    <row r="31" spans="1:9" x14ac:dyDescent="0.3">
      <c r="A31" s="1" t="e">
        <f>'[1]00085129_20252718_0909'!A1</f>
        <v>#REF!</v>
      </c>
      <c r="B31" t="s">
        <v>59</v>
      </c>
      <c r="C31" t="s">
        <v>60</v>
      </c>
      <c r="D31">
        <v>16</v>
      </c>
      <c r="F31">
        <v>630.70000000000005</v>
      </c>
      <c r="I31">
        <v>21791.399999999998</v>
      </c>
    </row>
    <row r="32" spans="1:9" x14ac:dyDescent="0.3">
      <c r="A32" s="1">
        <v>45847</v>
      </c>
      <c r="B32" t="s">
        <v>13</v>
      </c>
      <c r="D32">
        <v>3</v>
      </c>
      <c r="E32">
        <v>8.8800000000000008</v>
      </c>
      <c r="I32">
        <v>21800.28</v>
      </c>
    </row>
    <row r="33" spans="1:9" x14ac:dyDescent="0.3">
      <c r="A33" s="1">
        <f>'[1]00085129_20252718_0909'!A2</f>
        <v>45839</v>
      </c>
      <c r="B33" t="s">
        <v>61</v>
      </c>
      <c r="C33" t="s">
        <v>62</v>
      </c>
      <c r="D33">
        <v>13</v>
      </c>
      <c r="F33">
        <v>89</v>
      </c>
      <c r="I33">
        <v>21711.279999999999</v>
      </c>
    </row>
    <row r="34" spans="1:9" x14ac:dyDescent="0.3">
      <c r="A34" s="1">
        <f>'[1]00085129_20252718_0909'!A3</f>
        <v>45859</v>
      </c>
      <c r="B34" t="s">
        <v>15</v>
      </c>
      <c r="C34" t="s">
        <v>63</v>
      </c>
      <c r="D34">
        <v>17</v>
      </c>
      <c r="F34">
        <v>4.25</v>
      </c>
      <c r="I34">
        <v>21707.03</v>
      </c>
    </row>
    <row r="35" spans="1:9" x14ac:dyDescent="0.3">
      <c r="A35" s="1">
        <f>'[1]00085129_20252718_0909'!A4</f>
        <v>45866</v>
      </c>
      <c r="B35" t="s">
        <v>26</v>
      </c>
      <c r="C35" t="s">
        <v>64</v>
      </c>
      <c r="D35">
        <v>9</v>
      </c>
      <c r="F35">
        <v>229.63</v>
      </c>
      <c r="G35">
        <v>182.4</v>
      </c>
      <c r="H35">
        <v>36.380000000000003</v>
      </c>
      <c r="I35">
        <v>21477.399999999998</v>
      </c>
    </row>
    <row r="36" spans="1:9" x14ac:dyDescent="0.3">
      <c r="A36" s="1">
        <f>'[1]00085129_20252718_0909'!A5</f>
        <v>45868</v>
      </c>
      <c r="B36" t="s">
        <v>65</v>
      </c>
      <c r="C36" t="s">
        <v>66</v>
      </c>
      <c r="D36">
        <v>8</v>
      </c>
      <c r="F36">
        <v>580</v>
      </c>
      <c r="I36">
        <v>20897.399999999998</v>
      </c>
    </row>
    <row r="37" spans="1:9" x14ac:dyDescent="0.3">
      <c r="A37" s="1">
        <f>'[1]00085129_20252718_0909'!A6</f>
        <v>45870</v>
      </c>
      <c r="B37" t="s">
        <v>67</v>
      </c>
      <c r="C37" t="s">
        <v>68</v>
      </c>
      <c r="D37">
        <v>16</v>
      </c>
      <c r="F37">
        <v>460.04</v>
      </c>
      <c r="I37">
        <v>20437.359999999997</v>
      </c>
    </row>
    <row r="38" spans="1:9" x14ac:dyDescent="0.3">
      <c r="A38" s="1">
        <f>'[1]00085129_20252718_0909'!A7</f>
        <v>45873</v>
      </c>
      <c r="B38" t="s">
        <v>29</v>
      </c>
      <c r="C38" t="s">
        <v>69</v>
      </c>
      <c r="D38">
        <v>11</v>
      </c>
      <c r="F38">
        <v>20</v>
      </c>
      <c r="I38">
        <v>20417.359999999997</v>
      </c>
    </row>
    <row r="39" spans="1:9" x14ac:dyDescent="0.3">
      <c r="A39" s="1">
        <v>45880</v>
      </c>
      <c r="B39" t="s">
        <v>13</v>
      </c>
      <c r="D39">
        <v>3</v>
      </c>
      <c r="E39">
        <v>9.77</v>
      </c>
      <c r="I39">
        <v>20427.129999999997</v>
      </c>
    </row>
    <row r="40" spans="1:9" x14ac:dyDescent="0.3">
      <c r="A40" s="1">
        <f>'[1]00085129_20252718_0909'!A8</f>
        <v>45873</v>
      </c>
      <c r="B40" t="s">
        <v>70</v>
      </c>
      <c r="D40">
        <v>3</v>
      </c>
      <c r="E40">
        <v>50</v>
      </c>
      <c r="I40">
        <v>20477.129999999997</v>
      </c>
    </row>
    <row r="41" spans="1:9" x14ac:dyDescent="0.3">
      <c r="A41" s="1">
        <f>'[1]00085129_20252718_0909'!A9</f>
        <v>45880</v>
      </c>
      <c r="B41" t="s">
        <v>71</v>
      </c>
      <c r="C41" t="s">
        <v>72</v>
      </c>
      <c r="D41">
        <v>16</v>
      </c>
      <c r="F41">
        <v>819.77</v>
      </c>
      <c r="I41">
        <v>19657.359999999997</v>
      </c>
    </row>
    <row r="42" spans="1:9" x14ac:dyDescent="0.3">
      <c r="A42" s="1">
        <f>'[1]00085129_20252718_0909'!A10</f>
        <v>45882</v>
      </c>
      <c r="B42" t="s">
        <v>26</v>
      </c>
      <c r="C42" t="s">
        <v>73</v>
      </c>
      <c r="D42">
        <v>9</v>
      </c>
      <c r="F42">
        <v>229.63</v>
      </c>
      <c r="I42">
        <v>19427.729999999996</v>
      </c>
    </row>
    <row r="43" spans="1:9" x14ac:dyDescent="0.3">
      <c r="A43" s="1">
        <f>'[1]00085129_20252718_0909'!A11</f>
        <v>45901</v>
      </c>
      <c r="B43" t="s">
        <v>74</v>
      </c>
      <c r="C43" t="s">
        <v>75</v>
      </c>
      <c r="D43">
        <v>19</v>
      </c>
      <c r="F43">
        <v>140</v>
      </c>
      <c r="I43">
        <v>19287.729999999996</v>
      </c>
    </row>
    <row r="44" spans="1:9" x14ac:dyDescent="0.3">
      <c r="A44" s="1">
        <f>'[1]00085129_20252718_0909'!A12</f>
        <v>45904</v>
      </c>
      <c r="B44" t="s">
        <v>76</v>
      </c>
      <c r="C44" t="s">
        <v>77</v>
      </c>
      <c r="D44">
        <v>13</v>
      </c>
      <c r="F44">
        <v>57.49</v>
      </c>
      <c r="I44">
        <v>19230.239999999994</v>
      </c>
    </row>
    <row r="45" spans="1:9" x14ac:dyDescent="0.3">
      <c r="A45" s="1">
        <v>45909</v>
      </c>
      <c r="B45" t="s">
        <v>13</v>
      </c>
      <c r="D45">
        <v>3</v>
      </c>
      <c r="E45">
        <v>8.5500000000000007</v>
      </c>
      <c r="I45">
        <v>19238.789999999994</v>
      </c>
    </row>
    <row r="46" spans="1:9" x14ac:dyDescent="0.3">
      <c r="A46" s="1">
        <v>45923</v>
      </c>
      <c r="B46" t="s">
        <v>15</v>
      </c>
      <c r="C46" t="s">
        <v>78</v>
      </c>
      <c r="D46">
        <v>17</v>
      </c>
      <c r="F46">
        <v>4.25</v>
      </c>
      <c r="I46">
        <v>19234.539999999994</v>
      </c>
    </row>
    <row r="47" spans="1:9" x14ac:dyDescent="0.3">
      <c r="A47" s="1">
        <v>45925</v>
      </c>
      <c r="B47" t="s">
        <v>79</v>
      </c>
      <c r="D47">
        <v>1</v>
      </c>
      <c r="E47">
        <v>10800</v>
      </c>
      <c r="I47">
        <v>30034.539999999994</v>
      </c>
    </row>
    <row r="48" spans="1:9" x14ac:dyDescent="0.3">
      <c r="A48" s="1">
        <v>45929</v>
      </c>
      <c r="B48" t="s">
        <v>80</v>
      </c>
      <c r="C48" t="s">
        <v>81</v>
      </c>
      <c r="D48">
        <v>9</v>
      </c>
      <c r="F48">
        <v>1081.5</v>
      </c>
      <c r="I48">
        <v>28953.039999999994</v>
      </c>
    </row>
    <row r="49" spans="1:9" x14ac:dyDescent="0.3">
      <c r="A49" s="1">
        <v>45930</v>
      </c>
      <c r="B49" t="s">
        <v>26</v>
      </c>
      <c r="C49" t="s">
        <v>82</v>
      </c>
      <c r="D49">
        <v>9</v>
      </c>
      <c r="F49">
        <v>229.63</v>
      </c>
      <c r="G49">
        <v>182.4</v>
      </c>
      <c r="H49">
        <v>36.380000000000003</v>
      </c>
      <c r="I49">
        <v>28723.409999999993</v>
      </c>
    </row>
    <row r="50" spans="1:9" x14ac:dyDescent="0.3">
      <c r="A50" s="1">
        <v>45931</v>
      </c>
      <c r="B50" t="s">
        <v>83</v>
      </c>
      <c r="C50" t="s">
        <v>84</v>
      </c>
      <c r="D50">
        <v>18</v>
      </c>
      <c r="F50">
        <v>60</v>
      </c>
      <c r="I50">
        <v>28663.409999999993</v>
      </c>
    </row>
    <row r="51" spans="1:9" x14ac:dyDescent="0.3">
      <c r="A51" s="1">
        <v>45931</v>
      </c>
      <c r="B51" t="s">
        <v>85</v>
      </c>
      <c r="C51" t="s">
        <v>86</v>
      </c>
      <c r="D51">
        <v>15</v>
      </c>
      <c r="F51">
        <v>120</v>
      </c>
      <c r="G51">
        <v>100</v>
      </c>
      <c r="H51">
        <v>20</v>
      </c>
      <c r="I51">
        <v>28543.409999999993</v>
      </c>
    </row>
    <row r="52" spans="1:9" x14ac:dyDescent="0.3">
      <c r="A52" s="1">
        <v>45931</v>
      </c>
      <c r="B52" t="s">
        <v>85</v>
      </c>
      <c r="C52" t="s">
        <v>87</v>
      </c>
      <c r="D52">
        <v>15</v>
      </c>
      <c r="F52">
        <v>120</v>
      </c>
      <c r="G52">
        <v>100</v>
      </c>
      <c r="H52">
        <v>20</v>
      </c>
      <c r="I52">
        <v>28423.409999999993</v>
      </c>
    </row>
    <row r="53" spans="1:9" x14ac:dyDescent="0.3">
      <c r="A53" s="1">
        <v>45931</v>
      </c>
      <c r="B53" t="s">
        <v>88</v>
      </c>
      <c r="C53" t="s">
        <v>89</v>
      </c>
      <c r="D53">
        <v>16</v>
      </c>
      <c r="F53">
        <v>393.44</v>
      </c>
      <c r="I53">
        <v>28029.969999999994</v>
      </c>
    </row>
    <row r="54" spans="1:9" x14ac:dyDescent="0.3">
      <c r="A54" s="1">
        <v>45932</v>
      </c>
      <c r="B54" t="s">
        <v>37</v>
      </c>
      <c r="C54" t="s">
        <v>90</v>
      </c>
      <c r="D54">
        <v>12</v>
      </c>
      <c r="F54">
        <v>86.97</v>
      </c>
      <c r="I54">
        <v>27942.999999999993</v>
      </c>
    </row>
    <row r="55" spans="1:9" x14ac:dyDescent="0.3">
      <c r="A55" s="1">
        <v>45932</v>
      </c>
      <c r="B55" t="s">
        <v>91</v>
      </c>
      <c r="C55" t="s">
        <v>92</v>
      </c>
      <c r="D55">
        <v>16</v>
      </c>
      <c r="F55">
        <v>607.78</v>
      </c>
      <c r="I55">
        <v>27335.219999999994</v>
      </c>
    </row>
    <row r="56" spans="1:9" x14ac:dyDescent="0.3">
      <c r="A56" s="1">
        <v>45932</v>
      </c>
      <c r="B56" t="s">
        <v>93</v>
      </c>
      <c r="D56">
        <v>2</v>
      </c>
      <c r="E56">
        <v>1094.6099999999999</v>
      </c>
      <c r="I56">
        <v>28429.829999999994</v>
      </c>
    </row>
    <row r="57" spans="1:9" x14ac:dyDescent="0.3">
      <c r="A57" s="1">
        <v>45939</v>
      </c>
      <c r="B57" t="s">
        <v>13</v>
      </c>
      <c r="D57">
        <v>3</v>
      </c>
      <c r="E57">
        <v>7.62</v>
      </c>
      <c r="I57">
        <v>28437.449999999993</v>
      </c>
    </row>
    <row r="58" spans="1:9" x14ac:dyDescent="0.3">
      <c r="A58" s="1">
        <v>45940</v>
      </c>
      <c r="B58" t="s">
        <v>94</v>
      </c>
      <c r="D58">
        <v>2</v>
      </c>
      <c r="E58">
        <v>60</v>
      </c>
      <c r="I58">
        <v>28497.449999999993</v>
      </c>
    </row>
    <row r="59" spans="1:9" x14ac:dyDescent="0.3">
      <c r="A59" s="1">
        <v>45943</v>
      </c>
      <c r="B59" t="s">
        <v>95</v>
      </c>
      <c r="C59" t="s">
        <v>96</v>
      </c>
      <c r="D59">
        <v>6</v>
      </c>
      <c r="F59">
        <v>2330.39</v>
      </c>
      <c r="I59">
        <v>26167.059999999994</v>
      </c>
    </row>
    <row r="60" spans="1:9" x14ac:dyDescent="0.3">
      <c r="A60" s="1">
        <v>45943</v>
      </c>
      <c r="B60" t="s">
        <v>97</v>
      </c>
      <c r="C60" t="s">
        <v>98</v>
      </c>
      <c r="D60">
        <v>6</v>
      </c>
      <c r="F60">
        <v>1851.61</v>
      </c>
      <c r="I60">
        <v>24315.449999999993</v>
      </c>
    </row>
    <row r="61" spans="1:9" x14ac:dyDescent="0.3">
      <c r="A61" s="1">
        <v>45950</v>
      </c>
      <c r="B61" t="s">
        <v>99</v>
      </c>
      <c r="C61" t="s">
        <v>100</v>
      </c>
      <c r="D61">
        <v>14</v>
      </c>
      <c r="F61">
        <v>144.99</v>
      </c>
      <c r="G61">
        <v>120.82</v>
      </c>
      <c r="H61">
        <v>24.17</v>
      </c>
      <c r="I61">
        <v>24170.459999999992</v>
      </c>
    </row>
    <row r="62" spans="1:9" x14ac:dyDescent="0.3">
      <c r="A62" s="1">
        <v>45952</v>
      </c>
      <c r="B62" t="s">
        <v>101</v>
      </c>
      <c r="D62">
        <v>2</v>
      </c>
      <c r="E62">
        <v>120</v>
      </c>
      <c r="I62">
        <v>24290.459999999992</v>
      </c>
    </row>
    <row r="63" spans="1:9" x14ac:dyDescent="0.3">
      <c r="A63" s="1">
        <v>45952</v>
      </c>
      <c r="B63" t="s">
        <v>15</v>
      </c>
      <c r="C63" t="s">
        <v>102</v>
      </c>
      <c r="D63">
        <v>17</v>
      </c>
      <c r="F63">
        <v>4.25</v>
      </c>
      <c r="I63">
        <v>24286.209999999992</v>
      </c>
    </row>
    <row r="64" spans="1:9" x14ac:dyDescent="0.3">
      <c r="A64" s="1">
        <v>45952</v>
      </c>
      <c r="B64" t="s">
        <v>103</v>
      </c>
      <c r="C64" t="s">
        <v>104</v>
      </c>
      <c r="D64">
        <v>14</v>
      </c>
      <c r="F64">
        <v>16.64</v>
      </c>
      <c r="G64">
        <v>13.87</v>
      </c>
      <c r="H64">
        <v>2.77</v>
      </c>
      <c r="I64">
        <v>24269.569999999992</v>
      </c>
    </row>
    <row r="65" spans="1:9" x14ac:dyDescent="0.3">
      <c r="A65" s="1">
        <v>45960</v>
      </c>
      <c r="B65" t="s">
        <v>105</v>
      </c>
      <c r="C65" t="s">
        <v>106</v>
      </c>
      <c r="D65">
        <v>16</v>
      </c>
      <c r="F65">
        <v>607.78</v>
      </c>
      <c r="I65">
        <v>23661.789999999994</v>
      </c>
    </row>
    <row r="66" spans="1:9" x14ac:dyDescent="0.3">
      <c r="A66" s="1">
        <v>45964</v>
      </c>
      <c r="B66" t="s">
        <v>26</v>
      </c>
      <c r="C66" t="s">
        <v>107</v>
      </c>
      <c r="D66">
        <v>9</v>
      </c>
      <c r="F66">
        <v>245.7</v>
      </c>
      <c r="G66">
        <v>205.44</v>
      </c>
      <c r="H66">
        <v>40.26</v>
      </c>
      <c r="I66">
        <v>23416.089999999993</v>
      </c>
    </row>
    <row r="67" spans="1:9" x14ac:dyDescent="0.3">
      <c r="A67" s="1">
        <v>45971</v>
      </c>
      <c r="B67" t="s">
        <v>13</v>
      </c>
      <c r="D67">
        <v>3</v>
      </c>
      <c r="E67">
        <v>8.1300000000000008</v>
      </c>
      <c r="I67">
        <v>23424.219999999994</v>
      </c>
    </row>
    <row r="68" spans="1:9" x14ac:dyDescent="0.3">
      <c r="A68" s="2" t="e">
        <f>[2]Export_Spreadsheet!A2</f>
        <v>#REF!</v>
      </c>
      <c r="B68" t="s">
        <v>108</v>
      </c>
      <c r="C68" t="s">
        <v>109</v>
      </c>
      <c r="D68">
        <v>17</v>
      </c>
      <c r="F68">
        <v>4.25</v>
      </c>
      <c r="I68">
        <v>23419.969999999994</v>
      </c>
    </row>
    <row r="69" spans="1:9" x14ac:dyDescent="0.3">
      <c r="A69" s="2">
        <f>[2]Export_Spreadsheet!A3</f>
        <v>45985</v>
      </c>
      <c r="B69" t="s">
        <v>110</v>
      </c>
      <c r="C69" t="s">
        <v>111</v>
      </c>
      <c r="F69">
        <v>77.88</v>
      </c>
      <c r="G69">
        <v>56.4</v>
      </c>
      <c r="H69">
        <v>12.98</v>
      </c>
      <c r="I69">
        <v>23342.089999999993</v>
      </c>
    </row>
    <row r="70" spans="1:9" x14ac:dyDescent="0.3">
      <c r="A70" s="2">
        <f>[2]Export_Spreadsheet!A4</f>
        <v>45988</v>
      </c>
      <c r="B70" t="s">
        <v>112</v>
      </c>
      <c r="D70">
        <v>2</v>
      </c>
      <c r="E70">
        <v>200</v>
      </c>
      <c r="I70">
        <v>23542.089999999993</v>
      </c>
    </row>
    <row r="71" spans="1:9" x14ac:dyDescent="0.3">
      <c r="A71" s="2">
        <f>[2]Export_Spreadsheet!A5</f>
        <v>45988</v>
      </c>
      <c r="B71" t="s">
        <v>113</v>
      </c>
      <c r="C71" t="s">
        <v>114</v>
      </c>
      <c r="F71">
        <v>33</v>
      </c>
      <c r="I71">
        <v>23509.089999999993</v>
      </c>
    </row>
    <row r="72" spans="1:9" x14ac:dyDescent="0.3">
      <c r="A72" s="2">
        <f>[2]Export_Spreadsheet!A6</f>
        <v>45989</v>
      </c>
      <c r="B72" t="s">
        <v>115</v>
      </c>
      <c r="C72" t="s">
        <v>116</v>
      </c>
      <c r="D72">
        <v>16</v>
      </c>
      <c r="F72">
        <v>577.16</v>
      </c>
      <c r="I72">
        <v>22931.929999999993</v>
      </c>
    </row>
    <row r="73" spans="1:9" x14ac:dyDescent="0.3">
      <c r="A73" s="2">
        <f>[2]Export_Spreadsheet!A7</f>
        <v>45989</v>
      </c>
      <c r="B73" t="s">
        <v>117</v>
      </c>
      <c r="C73" t="s">
        <v>118</v>
      </c>
      <c r="F73">
        <v>47</v>
      </c>
      <c r="I73">
        <v>22884.929999999993</v>
      </c>
    </row>
    <row r="74" spans="1:9" x14ac:dyDescent="0.3">
      <c r="A74" s="2">
        <f>[2]Export_Spreadsheet!A8</f>
        <v>45989</v>
      </c>
      <c r="B74" t="s">
        <v>26</v>
      </c>
      <c r="C74" t="s">
        <v>119</v>
      </c>
      <c r="D74">
        <v>9</v>
      </c>
      <c r="F74">
        <v>245.7</v>
      </c>
      <c r="G74">
        <v>205.44</v>
      </c>
      <c r="H74">
        <v>40.26</v>
      </c>
      <c r="I74">
        <v>22639.229999999992</v>
      </c>
    </row>
    <row r="75" spans="1:9" x14ac:dyDescent="0.3">
      <c r="A75" s="2">
        <f>[2]Export_Spreadsheet!A9</f>
        <v>45992</v>
      </c>
      <c r="B75" t="s">
        <v>120</v>
      </c>
      <c r="C75" t="s">
        <v>121</v>
      </c>
      <c r="F75">
        <v>60</v>
      </c>
      <c r="I75">
        <v>22579.229999999992</v>
      </c>
    </row>
    <row r="76" spans="1:9" x14ac:dyDescent="0.3">
      <c r="A76" s="1">
        <v>46000</v>
      </c>
      <c r="B76" t="s">
        <v>13</v>
      </c>
      <c r="D76">
        <v>3</v>
      </c>
      <c r="E76">
        <v>7.38</v>
      </c>
      <c r="I76">
        <v>22586.609999999993</v>
      </c>
    </row>
    <row r="77" spans="1:9" x14ac:dyDescent="0.3">
      <c r="A77" s="1">
        <v>46010</v>
      </c>
      <c r="B77" t="s">
        <v>55</v>
      </c>
      <c r="C77" t="s">
        <v>122</v>
      </c>
      <c r="D77">
        <v>19</v>
      </c>
      <c r="F77">
        <v>42</v>
      </c>
      <c r="G77">
        <v>35</v>
      </c>
      <c r="H77">
        <v>7</v>
      </c>
      <c r="I77">
        <v>22544.609999999993</v>
      </c>
    </row>
    <row r="78" spans="1:9" x14ac:dyDescent="0.3">
      <c r="A78" s="1">
        <v>46010</v>
      </c>
      <c r="B78" t="s">
        <v>123</v>
      </c>
      <c r="C78" t="s">
        <v>124</v>
      </c>
      <c r="D78">
        <v>19</v>
      </c>
      <c r="F78">
        <v>36</v>
      </c>
      <c r="G78">
        <v>30</v>
      </c>
      <c r="H78">
        <v>6</v>
      </c>
      <c r="I78">
        <v>22508.609999999993</v>
      </c>
    </row>
    <row r="79" spans="1:9" x14ac:dyDescent="0.3">
      <c r="A79" s="1">
        <v>46010</v>
      </c>
      <c r="B79" t="s">
        <v>123</v>
      </c>
      <c r="C79" t="s">
        <v>125</v>
      </c>
      <c r="D79">
        <v>19</v>
      </c>
      <c r="F79">
        <v>19.2</v>
      </c>
      <c r="G79">
        <v>16</v>
      </c>
      <c r="H79">
        <v>3.2</v>
      </c>
      <c r="I79">
        <v>22489.409999999993</v>
      </c>
    </row>
    <row r="80" spans="1:9" x14ac:dyDescent="0.3">
      <c r="A80" s="1">
        <v>46010</v>
      </c>
      <c r="B80" t="s">
        <v>126</v>
      </c>
      <c r="C80" t="s">
        <v>127</v>
      </c>
      <c r="D80">
        <v>12</v>
      </c>
      <c r="F80">
        <v>165</v>
      </c>
      <c r="I80">
        <v>22324.409999999993</v>
      </c>
    </row>
    <row r="81" spans="1:9" x14ac:dyDescent="0.3">
      <c r="A81" s="1">
        <v>46014</v>
      </c>
      <c r="B81" t="s">
        <v>128</v>
      </c>
      <c r="C81" t="s">
        <v>129</v>
      </c>
      <c r="D81">
        <v>17</v>
      </c>
      <c r="F81">
        <v>4.25</v>
      </c>
      <c r="I81">
        <v>22320.159999999993</v>
      </c>
    </row>
    <row r="82" spans="1:9" x14ac:dyDescent="0.3">
      <c r="A82" s="1">
        <v>46021</v>
      </c>
      <c r="B82" t="s">
        <v>26</v>
      </c>
      <c r="C82" t="s">
        <v>130</v>
      </c>
      <c r="D82">
        <v>9</v>
      </c>
      <c r="F82">
        <v>245.7</v>
      </c>
      <c r="G82">
        <v>205.44</v>
      </c>
      <c r="H82">
        <v>40.26</v>
      </c>
      <c r="I82">
        <v>22074.459999999992</v>
      </c>
    </row>
    <row r="83" spans="1:9" x14ac:dyDescent="0.3">
      <c r="A83" s="1">
        <v>46024</v>
      </c>
      <c r="B83" t="s">
        <v>131</v>
      </c>
      <c r="C83" t="s">
        <v>132</v>
      </c>
      <c r="D83">
        <v>16</v>
      </c>
      <c r="F83">
        <v>577.16</v>
      </c>
      <c r="I83">
        <v>21497.299999999992</v>
      </c>
    </row>
    <row r="84" spans="1:9" x14ac:dyDescent="0.3">
      <c r="A84" s="1">
        <v>46024</v>
      </c>
      <c r="B84" t="s">
        <v>133</v>
      </c>
      <c r="C84" t="s">
        <v>132</v>
      </c>
      <c r="D84">
        <v>16</v>
      </c>
      <c r="F84">
        <v>235.7</v>
      </c>
      <c r="I84">
        <v>21261.599999999991</v>
      </c>
    </row>
    <row r="85" spans="1:9" x14ac:dyDescent="0.3">
      <c r="A85" s="1">
        <v>46036</v>
      </c>
      <c r="B85" t="s">
        <v>134</v>
      </c>
      <c r="C85" t="s">
        <v>135</v>
      </c>
      <c r="D85" t="s">
        <v>12</v>
      </c>
      <c r="F85">
        <v>5</v>
      </c>
      <c r="I85">
        <v>21256.599999999991</v>
      </c>
    </row>
    <row r="86" spans="1:9" x14ac:dyDescent="0.3">
      <c r="A86" s="1">
        <v>46031</v>
      </c>
      <c r="B86" t="s">
        <v>13</v>
      </c>
      <c r="D86" t="s">
        <v>136</v>
      </c>
      <c r="E86">
        <v>7.89</v>
      </c>
      <c r="I86">
        <v>21264.489999999991</v>
      </c>
    </row>
    <row r="87" spans="1:9" x14ac:dyDescent="0.3">
      <c r="A87" s="1">
        <v>46044</v>
      </c>
      <c r="B87" t="s">
        <v>29</v>
      </c>
      <c r="C87" t="s">
        <v>137</v>
      </c>
      <c r="D87" t="s">
        <v>31</v>
      </c>
      <c r="F87">
        <v>40</v>
      </c>
      <c r="I87">
        <v>21224.489999999991</v>
      </c>
    </row>
    <row r="88" spans="1:9" x14ac:dyDescent="0.3">
      <c r="A88" s="1">
        <v>46044</v>
      </c>
      <c r="B88" t="s">
        <v>138</v>
      </c>
      <c r="C88" t="s">
        <v>139</v>
      </c>
      <c r="D88" t="s">
        <v>34</v>
      </c>
      <c r="F88">
        <v>542.44000000000005</v>
      </c>
      <c r="I88">
        <v>20682.049999999992</v>
      </c>
    </row>
    <row r="89" spans="1:9" x14ac:dyDescent="0.3">
      <c r="A89" s="1">
        <v>46044</v>
      </c>
      <c r="B89" t="s">
        <v>123</v>
      </c>
      <c r="C89" t="s">
        <v>140</v>
      </c>
      <c r="D89" t="s">
        <v>141</v>
      </c>
      <c r="F89">
        <v>36</v>
      </c>
      <c r="I89">
        <v>20646.049999999992</v>
      </c>
    </row>
    <row r="90" spans="1:9" x14ac:dyDescent="0.3">
      <c r="A90" s="1">
        <v>46031</v>
      </c>
      <c r="B90" t="s">
        <v>142</v>
      </c>
      <c r="C90" t="s">
        <v>143</v>
      </c>
      <c r="D90" t="s">
        <v>17</v>
      </c>
      <c r="F90">
        <v>4.25</v>
      </c>
      <c r="I90">
        <v>20641.799999999992</v>
      </c>
    </row>
    <row r="91" spans="1:9" x14ac:dyDescent="0.3">
      <c r="A91" s="1">
        <v>46024</v>
      </c>
      <c r="B91" t="s">
        <v>131</v>
      </c>
      <c r="C91" t="s">
        <v>144</v>
      </c>
      <c r="D91" t="s">
        <v>34</v>
      </c>
      <c r="F91">
        <v>577.16</v>
      </c>
      <c r="I91">
        <v>20064.639999999992</v>
      </c>
    </row>
    <row r="92" spans="1:9" x14ac:dyDescent="0.3">
      <c r="A92" s="1">
        <v>46052</v>
      </c>
      <c r="B92" t="s">
        <v>26</v>
      </c>
      <c r="C92" t="s">
        <v>145</v>
      </c>
      <c r="D92" t="s">
        <v>28</v>
      </c>
      <c r="F92">
        <v>245.7</v>
      </c>
      <c r="I92">
        <v>19818.939999999991</v>
      </c>
    </row>
  </sheetData>
  <pageMargins left="0.7" right="0.7" top="0.75" bottom="0.75" header="0.3" footer="0.3"/>
  <pageSetup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CF89-6AF6-4903-8580-758B0A8253AF}">
  <dimension ref="A1:T45"/>
  <sheetViews>
    <sheetView tabSelected="1" workbookViewId="0">
      <selection activeCell="J17" sqref="J17"/>
    </sheetView>
  </sheetViews>
  <sheetFormatPr defaultRowHeight="14.4" x14ac:dyDescent="0.3"/>
  <cols>
    <col min="1" max="1" width="27.77734375" customWidth="1"/>
    <col min="2" max="2" width="26.5546875" customWidth="1"/>
    <col min="6" max="6" width="16.6640625" customWidth="1"/>
    <col min="7" max="7" width="17.88671875" customWidth="1"/>
  </cols>
  <sheetData>
    <row r="1" spans="1:20" s="4" customFormat="1" ht="17.25" customHeight="1" x14ac:dyDescent="0.3">
      <c r="A1" s="3"/>
      <c r="B1" s="3"/>
      <c r="C1" s="3"/>
      <c r="D1" s="3"/>
      <c r="E1" s="3"/>
      <c r="F1" s="3"/>
      <c r="G1" s="3"/>
      <c r="H1" s="3"/>
      <c r="I1" s="3"/>
    </row>
    <row r="2" spans="1:20" s="4" customFormat="1" ht="13.8" x14ac:dyDescent="0.25">
      <c r="A2" s="4" t="s">
        <v>146</v>
      </c>
      <c r="B2" s="5" t="s">
        <v>147</v>
      </c>
      <c r="C2" s="6"/>
      <c r="D2" s="6"/>
      <c r="E2" s="6"/>
      <c r="F2" s="6"/>
      <c r="G2" s="7"/>
    </row>
    <row r="3" spans="1:20" s="4" customFormat="1" ht="13.8" x14ac:dyDescent="0.25">
      <c r="A3" s="4" t="s">
        <v>148</v>
      </c>
      <c r="F3" s="8"/>
      <c r="G3" s="8"/>
    </row>
    <row r="4" spans="1:20" s="4" customFormat="1" ht="13.8" x14ac:dyDescent="0.25">
      <c r="A4" s="4" t="s">
        <v>149</v>
      </c>
      <c r="B4" s="9">
        <v>46035</v>
      </c>
      <c r="F4" s="8"/>
      <c r="G4" s="8"/>
    </row>
    <row r="5" spans="1:20" s="4" customFormat="1" ht="13.8" x14ac:dyDescent="0.25">
      <c r="A5" s="4" t="s">
        <v>150</v>
      </c>
      <c r="B5" s="10" t="s">
        <v>151</v>
      </c>
      <c r="C5" s="11"/>
      <c r="D5" s="11"/>
      <c r="E5" s="11"/>
      <c r="F5" s="11"/>
      <c r="G5" s="12"/>
    </row>
    <row r="6" spans="1:20" s="4" customFormat="1" ht="13.8" x14ac:dyDescent="0.25">
      <c r="A6" s="13" t="s">
        <v>152</v>
      </c>
      <c r="B6" s="10" t="s">
        <v>153</v>
      </c>
      <c r="C6" s="11"/>
      <c r="D6" s="11"/>
      <c r="E6" s="11"/>
      <c r="F6" s="11"/>
      <c r="G6" s="12"/>
    </row>
    <row r="7" spans="1:20" s="4" customFormat="1" ht="15.6" x14ac:dyDescent="0.3">
      <c r="F7" s="8" t="s">
        <v>154</v>
      </c>
      <c r="G7" s="8" t="s">
        <v>154</v>
      </c>
      <c r="T7" s="14"/>
    </row>
    <row r="8" spans="1:20" s="15" customFormat="1" ht="13.8" x14ac:dyDescent="0.25">
      <c r="A8" s="15" t="s">
        <v>155</v>
      </c>
      <c r="F8" s="16"/>
      <c r="G8" s="16"/>
    </row>
    <row r="9" spans="1:20" s="4" customFormat="1" ht="13.8" x14ac:dyDescent="0.25">
      <c r="A9" s="17" t="s">
        <v>156</v>
      </c>
      <c r="B9" s="18" t="s">
        <v>157</v>
      </c>
      <c r="C9" s="17"/>
      <c r="D9" s="17"/>
      <c r="E9" s="17"/>
      <c r="F9" s="19">
        <v>6596.01</v>
      </c>
      <c r="G9" s="8"/>
    </row>
    <row r="10" spans="1:20" s="4" customFormat="1" ht="13.8" x14ac:dyDescent="0.25">
      <c r="A10" s="18" t="s">
        <v>158</v>
      </c>
      <c r="B10" s="18" t="s">
        <v>157</v>
      </c>
      <c r="C10" s="17"/>
      <c r="D10" s="17"/>
      <c r="E10" s="17"/>
      <c r="F10" s="20">
        <v>15478.45</v>
      </c>
      <c r="G10" s="8"/>
    </row>
    <row r="11" spans="1:20" s="4" customFormat="1" ht="13.8" x14ac:dyDescent="0.25">
      <c r="A11" s="17"/>
      <c r="B11" s="18"/>
      <c r="C11" s="17"/>
      <c r="D11" s="17"/>
      <c r="E11" s="17"/>
      <c r="F11" s="21"/>
      <c r="G11" s="8"/>
    </row>
    <row r="12" spans="1:20" s="4" customFormat="1" ht="13.8" x14ac:dyDescent="0.25">
      <c r="A12" s="22"/>
      <c r="B12" s="23"/>
      <c r="C12" s="22"/>
      <c r="F12" s="24"/>
      <c r="G12" s="25"/>
    </row>
    <row r="13" spans="1:20" s="4" customFormat="1" ht="13.8" x14ac:dyDescent="0.25">
      <c r="F13" s="26"/>
      <c r="G13" s="27">
        <f>SUM(F9:F12)</f>
        <v>22074.46</v>
      </c>
    </row>
    <row r="14" spans="1:20" s="4" customFormat="1" ht="13.8" x14ac:dyDescent="0.25">
      <c r="F14" s="8"/>
      <c r="G14" s="8"/>
    </row>
    <row r="15" spans="1:20" s="4" customFormat="1" ht="13.8" x14ac:dyDescent="0.25">
      <c r="A15" s="4" t="s">
        <v>159</v>
      </c>
      <c r="F15" s="28"/>
      <c r="G15" s="8"/>
    </row>
    <row r="16" spans="1:20" s="4" customFormat="1" ht="13.8" x14ac:dyDescent="0.25">
      <c r="A16" s="17" t="s">
        <v>39</v>
      </c>
      <c r="B16" s="18"/>
      <c r="C16" s="17"/>
      <c r="D16" s="17"/>
      <c r="E16" s="17"/>
      <c r="F16" s="29">
        <v>-235.7</v>
      </c>
      <c r="G16" s="8"/>
    </row>
    <row r="17" spans="1:7" s="4" customFormat="1" ht="13.8" x14ac:dyDescent="0.25">
      <c r="A17" s="17" t="s">
        <v>160</v>
      </c>
      <c r="B17" s="18"/>
      <c r="C17" s="17"/>
      <c r="D17" s="17"/>
      <c r="E17" s="17"/>
      <c r="F17" s="29">
        <v>-577.16</v>
      </c>
      <c r="G17" s="8"/>
    </row>
    <row r="18" spans="1:7" s="4" customFormat="1" ht="13.8" x14ac:dyDescent="0.25">
      <c r="A18" s="17" t="s">
        <v>134</v>
      </c>
      <c r="B18" s="18"/>
      <c r="C18" s="17"/>
      <c r="D18" s="17"/>
      <c r="E18" s="17"/>
      <c r="F18" s="29">
        <v>-5</v>
      </c>
      <c r="G18" s="8"/>
    </row>
    <row r="19" spans="1:7" s="4" customFormat="1" ht="13.8" x14ac:dyDescent="0.25">
      <c r="A19" s="17" t="s">
        <v>161</v>
      </c>
      <c r="B19" s="18"/>
      <c r="C19" s="17"/>
      <c r="D19" s="17"/>
      <c r="E19" s="17"/>
      <c r="F19" s="29">
        <v>-40</v>
      </c>
      <c r="G19" s="8"/>
    </row>
    <row r="20" spans="1:7" s="4" customFormat="1" ht="13.8" x14ac:dyDescent="0.25">
      <c r="A20" s="17" t="s">
        <v>162</v>
      </c>
      <c r="B20" s="18"/>
      <c r="C20" s="17"/>
      <c r="D20" s="17"/>
      <c r="E20" s="17"/>
      <c r="F20" s="29">
        <v>-542.44000000000005</v>
      </c>
      <c r="G20" s="8"/>
    </row>
    <row r="21" spans="1:7" s="4" customFormat="1" ht="13.8" x14ac:dyDescent="0.25">
      <c r="A21" s="17" t="s">
        <v>163</v>
      </c>
      <c r="B21" s="18"/>
      <c r="C21" s="17"/>
      <c r="D21" s="17"/>
      <c r="E21" s="17"/>
      <c r="F21" s="29">
        <v>-36</v>
      </c>
      <c r="G21" s="8"/>
    </row>
    <row r="22" spans="1:7" s="4" customFormat="1" ht="13.8" x14ac:dyDescent="0.25">
      <c r="A22" s="17" t="s">
        <v>164</v>
      </c>
      <c r="B22" s="18"/>
      <c r="C22" s="17"/>
      <c r="D22" s="17"/>
      <c r="E22" s="17"/>
      <c r="F22" s="29">
        <v>-4.25</v>
      </c>
      <c r="G22" s="8"/>
    </row>
    <row r="23" spans="1:7" s="4" customFormat="1" ht="13.8" x14ac:dyDescent="0.25">
      <c r="A23" s="17" t="s">
        <v>26</v>
      </c>
      <c r="B23" s="18"/>
      <c r="C23" s="17"/>
      <c r="D23" s="17"/>
      <c r="E23" s="17"/>
      <c r="F23" s="29">
        <v>-245.7</v>
      </c>
      <c r="G23" s="8"/>
    </row>
    <row r="24" spans="1:7" s="4" customFormat="1" ht="13.8" x14ac:dyDescent="0.25">
      <c r="A24" s="17"/>
      <c r="B24" s="18"/>
      <c r="C24" s="17"/>
      <c r="D24" s="17"/>
      <c r="E24" s="17"/>
      <c r="F24" s="29"/>
      <c r="G24" s="8"/>
    </row>
    <row r="25" spans="1:7" s="4" customFormat="1" ht="13.8" x14ac:dyDescent="0.25">
      <c r="A25" s="17"/>
      <c r="B25" s="18"/>
      <c r="C25" s="17"/>
      <c r="D25" s="17"/>
      <c r="E25" s="17"/>
      <c r="F25" s="29"/>
      <c r="G25" s="8"/>
    </row>
    <row r="26" spans="1:7" s="4" customFormat="1" ht="13.8" x14ac:dyDescent="0.25">
      <c r="A26" s="17"/>
      <c r="B26" s="18"/>
      <c r="C26" s="17"/>
      <c r="D26" s="17"/>
      <c r="E26" s="17"/>
      <c r="F26" s="29"/>
      <c r="G26" s="8"/>
    </row>
    <row r="27" spans="1:7" s="4" customFormat="1" ht="13.8" x14ac:dyDescent="0.25">
      <c r="A27" s="17"/>
      <c r="B27" s="18"/>
      <c r="C27" s="17"/>
      <c r="D27" s="17"/>
      <c r="E27" s="17"/>
      <c r="F27" s="29"/>
      <c r="G27" s="8"/>
    </row>
    <row r="28" spans="1:7" s="4" customFormat="1" ht="13.8" x14ac:dyDescent="0.25">
      <c r="A28" s="17"/>
      <c r="B28" s="18"/>
      <c r="C28" s="17"/>
      <c r="D28" s="17"/>
      <c r="E28" s="17"/>
      <c r="F28" s="29"/>
      <c r="G28" s="8"/>
    </row>
    <row r="29" spans="1:7" s="4" customFormat="1" ht="13.8" x14ac:dyDescent="0.25">
      <c r="B29" s="30"/>
      <c r="F29" s="31"/>
      <c r="G29" s="8"/>
    </row>
    <row r="30" spans="1:7" s="4" customFormat="1" ht="13.8" x14ac:dyDescent="0.25">
      <c r="A30" s="17"/>
      <c r="B30" s="18"/>
      <c r="C30" s="17"/>
      <c r="D30" s="17"/>
      <c r="E30" s="17"/>
      <c r="F30" s="32"/>
      <c r="G30" s="33">
        <f>SUM(F16:F29)</f>
        <v>-1686.25</v>
      </c>
    </row>
    <row r="31" spans="1:7" s="4" customFormat="1" ht="13.8" x14ac:dyDescent="0.25">
      <c r="A31" s="18" t="s">
        <v>165</v>
      </c>
      <c r="B31" s="18"/>
      <c r="C31" s="17"/>
      <c r="D31" s="17"/>
      <c r="E31" s="17"/>
      <c r="F31" s="21">
        <v>0</v>
      </c>
      <c r="G31" s="8"/>
    </row>
    <row r="32" spans="1:7" s="4" customFormat="1" ht="13.8" x14ac:dyDescent="0.25">
      <c r="A32" s="18" t="s">
        <v>166</v>
      </c>
      <c r="B32" s="18"/>
      <c r="C32" s="17"/>
      <c r="D32" s="17"/>
      <c r="E32" s="17"/>
      <c r="F32" s="21">
        <v>7.89</v>
      </c>
      <c r="G32" s="8"/>
    </row>
    <row r="33" spans="1:8" s="4" customFormat="1" ht="13.8" x14ac:dyDescent="0.25">
      <c r="A33" s="17"/>
      <c r="B33" s="18"/>
      <c r="C33" s="17"/>
      <c r="D33" s="17"/>
      <c r="E33" s="17"/>
      <c r="F33" s="34"/>
      <c r="G33" s="8"/>
    </row>
    <row r="34" spans="1:8" s="4" customFormat="1" ht="13.8" x14ac:dyDescent="0.25">
      <c r="A34" s="17"/>
      <c r="B34" s="18"/>
      <c r="C34" s="17"/>
      <c r="D34" s="17"/>
      <c r="E34" s="17"/>
      <c r="F34" s="35"/>
      <c r="G34" s="8"/>
    </row>
    <row r="35" spans="1:8" s="4" customFormat="1" ht="13.8" x14ac:dyDescent="0.25">
      <c r="A35" s="17"/>
      <c r="B35" s="18"/>
      <c r="C35" s="17"/>
      <c r="D35" s="17"/>
      <c r="E35" s="17"/>
      <c r="F35" s="32"/>
      <c r="G35" s="36">
        <f>SUM(F31:F34)</f>
        <v>7.89</v>
      </c>
    </row>
    <row r="36" spans="1:8" s="4" customFormat="1" ht="13.8" x14ac:dyDescent="0.25">
      <c r="A36" s="17"/>
      <c r="B36" s="17"/>
      <c r="C36" s="17"/>
      <c r="D36" s="17"/>
      <c r="E36" s="17"/>
      <c r="F36" s="32"/>
      <c r="G36" s="8"/>
    </row>
    <row r="37" spans="1:8" s="4" customFormat="1" thickBot="1" x14ac:dyDescent="0.3">
      <c r="A37" s="15" t="s">
        <v>167</v>
      </c>
      <c r="B37" s="15"/>
      <c r="C37" s="15"/>
      <c r="D37" s="15"/>
      <c r="E37" s="15"/>
      <c r="F37" s="16"/>
      <c r="G37" s="37">
        <f>G13+G30+G35</f>
        <v>20396.099999999999</v>
      </c>
      <c r="H37" s="15"/>
    </row>
    <row r="38" spans="1:8" s="4" customFormat="1" thickTop="1" x14ac:dyDescent="0.25">
      <c r="F38" s="8"/>
      <c r="G38" s="8"/>
    </row>
    <row r="39" spans="1:8" s="4" customFormat="1" ht="13.8" x14ac:dyDescent="0.25">
      <c r="A39" s="15" t="s">
        <v>168</v>
      </c>
      <c r="B39" s="15"/>
      <c r="C39" s="15"/>
      <c r="D39" s="15"/>
      <c r="E39" s="15"/>
      <c r="F39" s="16"/>
      <c r="G39" s="16"/>
    </row>
    <row r="40" spans="1:8" s="4" customFormat="1" ht="13.8" x14ac:dyDescent="0.25">
      <c r="A40" s="17" t="s">
        <v>156</v>
      </c>
      <c r="B40" s="18" t="s">
        <v>157</v>
      </c>
      <c r="C40" s="17"/>
      <c r="D40" s="17"/>
      <c r="E40" s="17"/>
      <c r="F40" s="8">
        <v>4909.76</v>
      </c>
      <c r="G40" s="8"/>
    </row>
    <row r="41" spans="1:8" s="4" customFormat="1" ht="13.8" x14ac:dyDescent="0.25">
      <c r="A41" s="18" t="s">
        <v>158</v>
      </c>
      <c r="B41" s="18" t="s">
        <v>157</v>
      </c>
      <c r="C41" s="17"/>
      <c r="D41" s="17"/>
      <c r="E41" s="17"/>
      <c r="F41" s="8">
        <v>15486.34</v>
      </c>
      <c r="G41" s="8"/>
    </row>
    <row r="42" spans="1:8" s="4" customFormat="1" ht="13.8" x14ac:dyDescent="0.25">
      <c r="A42" s="17"/>
      <c r="B42" s="18"/>
      <c r="C42" s="17"/>
      <c r="D42" s="17"/>
      <c r="E42" s="17"/>
      <c r="F42" s="21"/>
      <c r="G42" s="8"/>
    </row>
    <row r="43" spans="1:8" s="4" customFormat="1" ht="13.8" x14ac:dyDescent="0.25">
      <c r="A43" s="22"/>
      <c r="B43" s="23"/>
      <c r="C43" s="22"/>
      <c r="F43" s="24"/>
      <c r="G43" s="25"/>
    </row>
    <row r="44" spans="1:8" s="4" customFormat="1" thickBot="1" x14ac:dyDescent="0.3">
      <c r="F44" s="26"/>
      <c r="G44" s="37">
        <v>20396.099999999999</v>
      </c>
    </row>
    <row r="45" spans="1:8" s="4" customFormat="1" thickTop="1" x14ac:dyDescent="0.25">
      <c r="F45" s="8"/>
      <c r="G45" s="8"/>
    </row>
  </sheetData>
  <mergeCells count="3">
    <mergeCell ref="B2:G2"/>
    <mergeCell ref="B5:G5"/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Book</vt:lpstr>
      <vt:lpstr>Rec</vt:lpstr>
      <vt:lpstr>'Cash Book'!Print_Area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2026-02-23T06:56:51Z</cp:lastPrinted>
  <dcterms:created xsi:type="dcterms:W3CDTF">2026-02-19T05:53:35Z</dcterms:created>
  <dcterms:modified xsi:type="dcterms:W3CDTF">2026-03-09T06:38:00Z</dcterms:modified>
</cp:coreProperties>
</file>